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315" tabRatio="725" activeTab="0"/>
  </bookViews>
  <sheets>
    <sheet name="Сметы-ДОУ" sheetId="1" r:id="rId1"/>
    <sheet name="Внеб-расчёты-ДОУ" sheetId="2" r:id="rId2"/>
  </sheets>
  <definedNames/>
  <calcPr fullCalcOnLoad="1"/>
</workbook>
</file>

<file path=xl/sharedStrings.xml><?xml version="1.0" encoding="utf-8"?>
<sst xmlns="http://schemas.openxmlformats.org/spreadsheetml/2006/main" count="143" uniqueCount="123">
  <si>
    <t>Целевая статья</t>
  </si>
  <si>
    <t>Управление образования</t>
  </si>
  <si>
    <t>Начальник</t>
  </si>
  <si>
    <t>Смета доходов и расходов</t>
  </si>
  <si>
    <t>Доходы</t>
  </si>
  <si>
    <t>Расходы</t>
  </si>
  <si>
    <t>Коммунальные услуги</t>
  </si>
  <si>
    <t>Транспортные услуги</t>
  </si>
  <si>
    <t>Услуги связи</t>
  </si>
  <si>
    <t>Заработная плата</t>
  </si>
  <si>
    <t>Вид расходов</t>
  </si>
  <si>
    <t>Всего</t>
  </si>
  <si>
    <t>Арендная плата за пользованием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</si>
  <si>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</si>
  <si>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</si>
  <si>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</si>
  <si>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</si>
  <si>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ИТОГО РАСХОДОВ</t>
  </si>
  <si>
    <t>001</t>
  </si>
  <si>
    <t>(сумма прописью и цифрами)</t>
  </si>
  <si>
    <t>(в том числе фонд оплаты труда)</t>
  </si>
  <si>
    <t>администрации г.Чебоксары</t>
  </si>
  <si>
    <t>Кудряшов С. В.</t>
  </si>
  <si>
    <t>Министерство</t>
  </si>
  <si>
    <t>Прочие выплаты</t>
  </si>
  <si>
    <t xml:space="preserve">Руководитель      </t>
  </si>
  <si>
    <t>г.Чебоксары, ул.Ашмарина, 34 "А"</t>
  </si>
  <si>
    <t>по приносящей доход деятельности</t>
  </si>
  <si>
    <t>Единица измерения: в руб.</t>
  </si>
  <si>
    <t>№</t>
  </si>
  <si>
    <t>1.</t>
  </si>
  <si>
    <t>*</t>
  </si>
  <si>
    <t>2.</t>
  </si>
  <si>
    <t>3.</t>
  </si>
  <si>
    <t>4.</t>
  </si>
  <si>
    <t>Среднегодов.</t>
  </si>
  <si>
    <t>Средняя ставка</t>
  </si>
  <si>
    <t>Оплата труда</t>
  </si>
  <si>
    <t xml:space="preserve">Оплата труда </t>
  </si>
  <si>
    <t>число ставок</t>
  </si>
  <si>
    <t>в месяц</t>
  </si>
  <si>
    <t>в год</t>
  </si>
  <si>
    <t>Педагогический персонал</t>
  </si>
  <si>
    <t xml:space="preserve">Административно-хозяйственный и </t>
  </si>
  <si>
    <t>учебно-вспомогательный персонал</t>
  </si>
  <si>
    <t>Итого ФОТ</t>
  </si>
  <si>
    <t>Дополн. расходы на оплату лиц,</t>
  </si>
  <si>
    <t>замещающих уходящ. в отпуск</t>
  </si>
  <si>
    <t>Расходы, связанные с пов.</t>
  </si>
  <si>
    <t>оплаты труда</t>
  </si>
  <si>
    <t>Сумма</t>
  </si>
  <si>
    <t>Итого:</t>
  </si>
  <si>
    <t>Наименование</t>
  </si>
  <si>
    <t>Количество</t>
  </si>
  <si>
    <t>Цена</t>
  </si>
  <si>
    <t>Ст-ть питания 1реб. в день</t>
  </si>
  <si>
    <t>число дет/дней</t>
  </si>
  <si>
    <t>Расходы в год</t>
  </si>
  <si>
    <t>Итого</t>
  </si>
  <si>
    <t>(Внебюджет)</t>
  </si>
  <si>
    <t>Посуда</t>
  </si>
  <si>
    <t>Расчеты к смете доходов и расходов по ДОУ №140</t>
  </si>
  <si>
    <t>Мебель</t>
  </si>
  <si>
    <t>Двери</t>
  </si>
  <si>
    <t>Мягкий инвентарь</t>
  </si>
  <si>
    <t>Питание</t>
  </si>
  <si>
    <t>Текущий ремонт</t>
  </si>
  <si>
    <t>Комплектующие к компьютеру</t>
  </si>
  <si>
    <t>Министерство образования РФ</t>
  </si>
  <si>
    <t>Дошкольное образование</t>
  </si>
  <si>
    <t>Выполнение функций бюджетными учреждениями</t>
  </si>
  <si>
    <t>Обеспечение деятельности подведомственных учреждений</t>
  </si>
  <si>
    <t xml:space="preserve">Утверждена в сумме: 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</si>
  <si>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</si>
  <si>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</si>
  <si>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</si>
  <si>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</si>
  <si>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</si>
  <si>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КОСГУ 310 - "Увеличение стоимости основных средств"</t>
  </si>
  <si>
    <t>КОСГУ 340 - "Увеличение стоимости материальных запасов"</t>
  </si>
  <si>
    <t>КОСГУ 340 - "Питание"</t>
  </si>
  <si>
    <t>КОСГУ 211 - "Заработная плата"</t>
  </si>
  <si>
    <t>КОСГУ 213 - "Начисления на выплаты по оплате труда"</t>
  </si>
  <si>
    <t>Сто шестьдесят тысяч рублей</t>
  </si>
  <si>
    <t xml:space="preserve"> рублей</t>
  </si>
  <si>
    <t>КОСГУ 225 - "Работы, услуги по содержанию имущества"</t>
  </si>
  <si>
    <t>Холодильник</t>
  </si>
  <si>
    <t>КОСГУ 226 - "Прочие работы, услуги"</t>
  </si>
  <si>
    <t>Подписка</t>
  </si>
  <si>
    <t>КОСГУ 290 - "Прочие расходы"</t>
  </si>
  <si>
    <t>Исполнитель:  Коренкова Л.Д.</t>
  </si>
  <si>
    <t>974</t>
  </si>
  <si>
    <t>по ППП</t>
  </si>
  <si>
    <t>Раздел и подраздел</t>
  </si>
  <si>
    <t>по ФКР</t>
  </si>
  <si>
    <t>по КЦС</t>
  </si>
  <si>
    <t>по КВР</t>
  </si>
  <si>
    <t>Единица измерения: в рублях</t>
  </si>
  <si>
    <t>0701</t>
  </si>
  <si>
    <t>Наименование доходных источников</t>
  </si>
  <si>
    <t>Код</t>
  </si>
  <si>
    <t>Сумма на год</t>
  </si>
  <si>
    <t>ИТОГО</t>
  </si>
  <si>
    <t>Классификация операций сектора государственного управления - КОСГУ</t>
  </si>
  <si>
    <t>Павлова Т. В.</t>
  </si>
  <si>
    <t>97430201040040000130</t>
  </si>
  <si>
    <t>Доходы от оказания услуг</t>
  </si>
  <si>
    <t>Оргтехника</t>
  </si>
  <si>
    <t>Заместитель главного бухгалтера</t>
  </si>
  <si>
    <t>" _____ " __________________ 2011 год</t>
  </si>
  <si>
    <t>на 2011 год</t>
  </si>
  <si>
    <t>Рыбкина И.Н.</t>
  </si>
  <si>
    <t>МДОУ №140 Управления образования адм. г.Чебоксары по Калининскому району</t>
  </si>
  <si>
    <t>Один миллион триста пятьдесят восемь тысяч семьсот</t>
  </si>
  <si>
    <t>Госпошлина, пени</t>
  </si>
  <si>
    <t>Обучение</t>
  </si>
  <si>
    <t xml:space="preserve">Заместитель главного бухгалтера        </t>
  </si>
  <si>
    <t>Павлова Т.В.</t>
  </si>
  <si>
    <t>Стиральная машина</t>
  </si>
  <si>
    <t>Безвозмездное поступление средств в МОУ</t>
  </si>
  <si>
    <t>97430399040040000180</t>
  </si>
  <si>
    <t>Итого:  54 700,00 рублей</t>
  </si>
  <si>
    <t>136/168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</si>
</sst>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000000"/>
    <numFmt numFmtId="167" formatCode="0.00;[Red]0.00"/>
    <numFmt numFmtId="168" formatCode="0_ ;\-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6"/>
      <name val="Arial Cyr"/>
      <family val="0"/>
    </font>
    <font>
      <sz val="10"/>
      <name val="ITC Bookman Light"/>
      <family val="1"/>
    </font>
    <font>
      <sz val="9"/>
      <name val="Arial Cyr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name val="Albertus Extra Bold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Book Antiqua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7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4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49" fontId="3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7" borderId="11" xfId="0" applyFill="1" applyBorder="1" applyAlignment="1">
      <alignment horizontal="left"/>
    </xf>
    <xf numFmtId="164" fontId="0" fillId="7" borderId="22" xfId="0" applyNumberFormat="1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0" fontId="0" fillId="7" borderId="11" xfId="0" applyFill="1" applyBorder="1" applyAlignment="1">
      <alignment/>
    </xf>
    <xf numFmtId="49" fontId="0" fillId="0" borderId="22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8" fontId="0" fillId="0" borderId="22" xfId="0" applyNumberFormat="1" applyBorder="1" applyAlignment="1">
      <alignment horizontal="left" vertical="center"/>
    </xf>
    <xf numFmtId="164" fontId="0" fillId="7" borderId="22" xfId="0" applyNumberFormat="1" applyFont="1" applyFill="1" applyBorder="1" applyAlignment="1" applyProtection="1">
      <alignment horizontal="center" vertical="center" wrapText="1"/>
      <protection/>
    </xf>
    <xf numFmtId="0" fontId="0" fillId="7" borderId="20" xfId="0" applyNumberFormat="1" applyFont="1" applyFill="1" applyBorder="1" applyAlignment="1" applyProtection="1">
      <alignment horizontal="center" vertical="center" wrapText="1"/>
      <protection/>
    </xf>
    <xf numFmtId="0" fontId="0" fillId="7" borderId="23" xfId="0" applyNumberFormat="1" applyFont="1" applyFill="1" applyBorder="1" applyAlignment="1" applyProtection="1">
      <alignment horizontal="center" vertical="center"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distributed"/>
    </xf>
    <xf numFmtId="0" fontId="0" fillId="0" borderId="0" xfId="0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6" fillId="0" borderId="22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/>
    </xf>
    <xf numFmtId="165" fontId="0" fillId="0" borderId="10" xfId="0" applyNumberForma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7" fillId="0" borderId="22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 horizontal="center"/>
    </xf>
    <xf numFmtId="4" fontId="13" fillId="0" borderId="22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75" zoomScalePageLayoutView="0" workbookViewId="0" topLeftCell="A1">
      <selection activeCell="K14" sqref="K14"/>
    </sheetView>
  </sheetViews>
  <sheetFormatPr defaultColWidth="9.00390625" defaultRowHeight="12.75"/>
  <cols>
    <col min="3" max="3" width="9.25390625" style="0" bestFit="1" customWidth="1"/>
    <col min="5" max="5" width="8.375" style="0" customWidth="1"/>
    <col min="7" max="7" width="9.25390625" style="0" bestFit="1" customWidth="1"/>
    <col min="9" max="9" width="13.75390625" style="0" customWidth="1"/>
    <col min="10" max="10" width="11.875" style="0" customWidth="1"/>
  </cols>
  <sheetData>
    <row r="1" spans="6:10" ht="12.75">
      <c r="F1" s="8" t="s">
        <v>72</v>
      </c>
      <c r="G1" s="8"/>
      <c r="H1" s="125">
        <f>H32</f>
        <v>1358700</v>
      </c>
      <c r="I1" s="125"/>
      <c r="J1" s="125"/>
    </row>
    <row r="2" spans="6:10" ht="11.25" customHeight="1">
      <c r="F2" s="124" t="s">
        <v>19</v>
      </c>
      <c r="G2" s="124"/>
      <c r="H2" s="124"/>
      <c r="I2" s="124"/>
      <c r="J2" s="124"/>
    </row>
    <row r="3" spans="6:10" ht="12.75">
      <c r="F3" s="111" t="s">
        <v>113</v>
      </c>
      <c r="G3" s="111"/>
      <c r="H3" s="111"/>
      <c r="I3" s="111"/>
      <c r="J3" s="111"/>
    </row>
    <row r="4" spans="6:10" ht="12.75">
      <c r="F4" s="126" t="s">
        <v>84</v>
      </c>
      <c r="G4" s="127"/>
      <c r="H4" s="127"/>
      <c r="I4" s="127"/>
      <c r="J4" s="127"/>
    </row>
    <row r="5" spans="6:10" ht="12.75">
      <c r="F5" s="112" t="s">
        <v>83</v>
      </c>
      <c r="G5" s="111"/>
      <c r="H5" s="111"/>
      <c r="I5" s="111"/>
      <c r="J5" s="111"/>
    </row>
    <row r="6" spans="6:10" ht="12.75">
      <c r="F6" s="113" t="s">
        <v>20</v>
      </c>
      <c r="G6" s="113"/>
      <c r="H6" s="113"/>
      <c r="I6" s="113"/>
      <c r="J6" s="113"/>
    </row>
    <row r="7" spans="6:10" ht="12.75">
      <c r="F7" s="114" t="s">
        <v>1</v>
      </c>
      <c r="G7" s="114"/>
      <c r="H7" s="114"/>
      <c r="I7" s="114"/>
      <c r="J7" s="114"/>
    </row>
    <row r="8" spans="6:10" ht="12.75">
      <c r="F8" s="114" t="s">
        <v>21</v>
      </c>
      <c r="G8" s="114"/>
      <c r="H8" s="114"/>
      <c r="I8" s="114"/>
      <c r="J8" s="114"/>
    </row>
    <row r="9" spans="6:9" ht="15" customHeight="1">
      <c r="F9" t="s">
        <v>2</v>
      </c>
      <c r="G9" s="1"/>
      <c r="H9" s="1"/>
      <c r="I9" t="s">
        <v>22</v>
      </c>
    </row>
    <row r="10" ht="12.75">
      <c r="F10" s="4" t="s">
        <v>109</v>
      </c>
    </row>
    <row r="14" spans="1:10" ht="18.75">
      <c r="A14" s="117" t="s">
        <v>3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ht="18.75">
      <c r="A15" s="117" t="s">
        <v>27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ht="18.75">
      <c r="A16" s="117" t="s">
        <v>110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="74" customFormat="1" ht="16.5" customHeight="1">
      <c r="B17" s="75" t="s">
        <v>112</v>
      </c>
    </row>
    <row r="18" spans="2:10" s="74" customFormat="1" ht="16.5" customHeight="1">
      <c r="B18" s="76"/>
      <c r="C18" s="76"/>
      <c r="D18" s="75" t="s">
        <v>26</v>
      </c>
      <c r="E18" s="76"/>
      <c r="F18" s="76"/>
      <c r="G18" s="76"/>
      <c r="H18" s="76"/>
      <c r="I18" s="76"/>
      <c r="J18" s="76"/>
    </row>
    <row r="19" spans="2:10" ht="16.5" customHeight="1">
      <c r="B19" s="9"/>
      <c r="C19" s="9"/>
      <c r="D19" s="9"/>
      <c r="E19" s="9"/>
      <c r="F19" s="9"/>
      <c r="G19" s="9"/>
      <c r="H19" s="9"/>
      <c r="I19" s="9"/>
      <c r="J19" s="9"/>
    </row>
    <row r="20" spans="1:10" ht="16.5" customHeight="1">
      <c r="A20" t="s">
        <v>23</v>
      </c>
      <c r="C20" s="62" t="s">
        <v>91</v>
      </c>
      <c r="D20" s="63" t="s">
        <v>68</v>
      </c>
      <c r="E20" s="63"/>
      <c r="F20" s="63"/>
      <c r="G20" s="63"/>
      <c r="H20" s="63"/>
      <c r="I20" s="63"/>
      <c r="J20" s="64" t="s">
        <v>92</v>
      </c>
    </row>
    <row r="21" spans="1:10" ht="16.5" customHeight="1">
      <c r="A21" t="s">
        <v>93</v>
      </c>
      <c r="C21" s="62" t="s">
        <v>98</v>
      </c>
      <c r="D21" s="65" t="s">
        <v>69</v>
      </c>
      <c r="E21" s="65"/>
      <c r="F21" s="65"/>
      <c r="G21" s="65"/>
      <c r="H21" s="65"/>
      <c r="I21" s="65"/>
      <c r="J21" s="64" t="s">
        <v>94</v>
      </c>
    </row>
    <row r="22" spans="1:10" ht="16.5" customHeight="1">
      <c r="A22" t="s">
        <v>0</v>
      </c>
      <c r="C22" s="66">
        <v>4209900</v>
      </c>
      <c r="D22" s="65" t="s">
        <v>71</v>
      </c>
      <c r="E22" s="65"/>
      <c r="F22" s="65"/>
      <c r="G22" s="65"/>
      <c r="H22" s="65"/>
      <c r="I22" s="65"/>
      <c r="J22" s="64" t="s">
        <v>95</v>
      </c>
    </row>
    <row r="23" spans="1:10" ht="16.5" customHeight="1">
      <c r="A23" t="s">
        <v>10</v>
      </c>
      <c r="C23" s="62" t="s">
        <v>18</v>
      </c>
      <c r="D23" s="65" t="s">
        <v>70</v>
      </c>
      <c r="E23" s="65"/>
      <c r="F23" s="65"/>
      <c r="G23" s="65"/>
      <c r="H23" s="65"/>
      <c r="I23" s="65"/>
      <c r="J23" s="64" t="s">
        <v>96</v>
      </c>
    </row>
    <row r="24" ht="16.5" customHeight="1">
      <c r="A24" t="s">
        <v>97</v>
      </c>
    </row>
    <row r="25" ht="12.75">
      <c r="C25" s="2"/>
    </row>
    <row r="28" spans="1:10" ht="16.5" customHeight="1">
      <c r="A28" s="67" t="s">
        <v>4</v>
      </c>
      <c r="B28" s="67"/>
      <c r="C28" s="67"/>
      <c r="D28" s="67"/>
      <c r="E28" s="67"/>
      <c r="F28" s="67"/>
      <c r="G28" s="68"/>
      <c r="H28" s="69"/>
      <c r="I28" s="7"/>
      <c r="J28" s="7"/>
    </row>
    <row r="29" spans="1:10" ht="12.75" customHeight="1">
      <c r="A29" s="118" t="s">
        <v>99</v>
      </c>
      <c r="B29" s="119"/>
      <c r="C29" s="119"/>
      <c r="D29" s="119"/>
      <c r="E29" s="120"/>
      <c r="F29" s="121" t="s">
        <v>100</v>
      </c>
      <c r="G29" s="122"/>
      <c r="H29" s="104" t="s">
        <v>101</v>
      </c>
      <c r="I29" s="123"/>
      <c r="J29" s="123"/>
    </row>
    <row r="30" spans="1:10" ht="12.75" customHeight="1">
      <c r="A30" s="89" t="s">
        <v>106</v>
      </c>
      <c r="B30" s="90"/>
      <c r="C30" s="90"/>
      <c r="D30" s="90"/>
      <c r="E30" s="91"/>
      <c r="F30" s="92" t="s">
        <v>105</v>
      </c>
      <c r="G30" s="93"/>
      <c r="H30" s="94">
        <f>H51</f>
        <v>1358700</v>
      </c>
      <c r="I30" s="95"/>
      <c r="J30" s="96"/>
    </row>
    <row r="31" spans="1:10" ht="12.75" customHeight="1">
      <c r="A31" s="97" t="s">
        <v>119</v>
      </c>
      <c r="B31" s="90"/>
      <c r="C31" s="90"/>
      <c r="D31" s="90"/>
      <c r="E31" s="91"/>
      <c r="F31" s="92" t="s">
        <v>120</v>
      </c>
      <c r="G31" s="93"/>
      <c r="H31" s="94">
        <v>0</v>
      </c>
      <c r="I31" s="115"/>
      <c r="J31" s="116"/>
    </row>
    <row r="32" spans="1:10" ht="12.75" customHeight="1">
      <c r="A32" s="106" t="s">
        <v>102</v>
      </c>
      <c r="B32" s="107"/>
      <c r="C32" s="107"/>
      <c r="D32" s="107"/>
      <c r="E32" s="108"/>
      <c r="F32" s="109"/>
      <c r="G32" s="110"/>
      <c r="H32" s="98">
        <f>H30+H31</f>
        <v>1358700</v>
      </c>
      <c r="I32" s="99"/>
      <c r="J32" s="100"/>
    </row>
    <row r="33" spans="1:10" ht="12.75" customHeight="1">
      <c r="A33" s="71"/>
      <c r="B33" s="71"/>
      <c r="C33" s="71"/>
      <c r="D33" s="71"/>
      <c r="E33" s="71"/>
      <c r="F33" s="71"/>
      <c r="G33" s="72"/>
      <c r="H33" s="73"/>
      <c r="I33" s="72"/>
      <c r="J33" s="72"/>
    </row>
    <row r="34" spans="1:10" ht="15.75">
      <c r="A34" s="67" t="s">
        <v>5</v>
      </c>
      <c r="B34" s="67"/>
      <c r="C34" s="67"/>
      <c r="D34" s="67"/>
      <c r="E34" s="67"/>
      <c r="F34" s="67"/>
      <c r="G34" s="68"/>
      <c r="H34" s="69"/>
      <c r="I34" s="69"/>
      <c r="J34" s="69"/>
    </row>
    <row r="35" spans="1:10" ht="29.25" customHeight="1">
      <c r="A35" s="101" t="s">
        <v>103</v>
      </c>
      <c r="B35" s="102"/>
      <c r="C35" s="102"/>
      <c r="D35" s="102"/>
      <c r="E35" s="102"/>
      <c r="F35" s="103"/>
      <c r="G35" s="70" t="s">
        <v>100</v>
      </c>
      <c r="H35" s="104" t="s">
        <v>101</v>
      </c>
      <c r="I35" s="79"/>
      <c r="J35" s="79"/>
    </row>
    <row r="36" spans="1:10" ht="19.5" customHeight="1">
      <c r="A36" s="105" t="s">
        <v>73</v>
      </c>
      <c r="B36" s="105"/>
      <c r="C36" s="105"/>
      <c r="D36" s="105"/>
      <c r="E36" s="105"/>
      <c r="F36" s="105"/>
      <c r="G36" s="6">
        <v>210</v>
      </c>
      <c r="H36" s="85">
        <f>H37+H38+H39</f>
        <v>214700</v>
      </c>
      <c r="I36" s="86"/>
      <c r="J36" s="87"/>
    </row>
    <row r="37" spans="1:10" ht="12.75">
      <c r="A37" s="80" t="s">
        <v>9</v>
      </c>
      <c r="B37" s="80"/>
      <c r="C37" s="80"/>
      <c r="D37" s="80"/>
      <c r="E37" s="80"/>
      <c r="F37" s="80"/>
      <c r="G37" s="3">
        <v>211</v>
      </c>
      <c r="H37" s="81">
        <v>160000</v>
      </c>
      <c r="I37" s="82"/>
      <c r="J37" s="83"/>
    </row>
    <row r="38" spans="1:10" ht="12.75">
      <c r="A38" s="80" t="s">
        <v>24</v>
      </c>
      <c r="B38" s="80"/>
      <c r="C38" s="80"/>
      <c r="D38" s="80"/>
      <c r="E38" s="80"/>
      <c r="F38" s="80"/>
      <c r="G38" s="3">
        <v>212</v>
      </c>
      <c r="H38" s="81">
        <v>0</v>
      </c>
      <c r="I38" s="82"/>
      <c r="J38" s="83"/>
    </row>
    <row r="39" spans="1:10" ht="12.75">
      <c r="A39" s="80" t="s">
        <v>74</v>
      </c>
      <c r="B39" s="80"/>
      <c r="C39" s="80"/>
      <c r="D39" s="80"/>
      <c r="E39" s="80"/>
      <c r="F39" s="80"/>
      <c r="G39" s="3">
        <v>213</v>
      </c>
      <c r="H39" s="81">
        <v>54700</v>
      </c>
      <c r="I39" s="82"/>
      <c r="J39" s="83"/>
    </row>
    <row r="40" spans="1:10" ht="12.75">
      <c r="A40" s="84" t="s">
        <v>75</v>
      </c>
      <c r="B40" s="88"/>
      <c r="C40" s="88"/>
      <c r="D40" s="88"/>
      <c r="E40" s="88"/>
      <c r="F40" s="88"/>
      <c r="G40" s="6">
        <v>220</v>
      </c>
      <c r="H40" s="85">
        <f>H41+H42+H43+H44+H45+H46</f>
        <v>50000</v>
      </c>
      <c r="I40" s="86"/>
      <c r="J40" s="87"/>
    </row>
    <row r="41" spans="1:10" ht="12.75">
      <c r="A41" s="80" t="s">
        <v>8</v>
      </c>
      <c r="B41" s="80"/>
      <c r="C41" s="80"/>
      <c r="D41" s="80"/>
      <c r="E41" s="80"/>
      <c r="F41" s="80"/>
      <c r="G41" s="3">
        <v>221</v>
      </c>
      <c r="H41" s="81">
        <v>0</v>
      </c>
      <c r="I41" s="82"/>
      <c r="J41" s="83"/>
    </row>
    <row r="42" spans="1:10" ht="12.75">
      <c r="A42" s="80" t="s">
        <v>7</v>
      </c>
      <c r="B42" s="80"/>
      <c r="C42" s="80"/>
      <c r="D42" s="80"/>
      <c r="E42" s="80"/>
      <c r="F42" s="80"/>
      <c r="G42" s="3">
        <v>222</v>
      </c>
      <c r="H42" s="81">
        <v>0</v>
      </c>
      <c r="I42" s="82"/>
      <c r="J42" s="83"/>
    </row>
    <row r="43" spans="1:10" ht="12.75">
      <c r="A43" s="80" t="s">
        <v>6</v>
      </c>
      <c r="B43" s="80"/>
      <c r="C43" s="80"/>
      <c r="D43" s="80"/>
      <c r="E43" s="80"/>
      <c r="F43" s="80"/>
      <c r="G43" s="3">
        <v>223</v>
      </c>
      <c r="H43" s="81">
        <v>0</v>
      </c>
      <c r="I43" s="82"/>
      <c r="J43" s="83"/>
    </row>
    <row r="44" spans="1:10" ht="12.75">
      <c r="A44" s="80" t="s">
        <v>12</v>
      </c>
      <c r="B44" s="80"/>
      <c r="C44" s="80"/>
      <c r="D44" s="80"/>
      <c r="E44" s="80"/>
      <c r="F44" s="80"/>
      <c r="G44" s="3">
        <v>224</v>
      </c>
      <c r="H44" s="81">
        <v>0</v>
      </c>
      <c r="I44" s="82"/>
      <c r="J44" s="83"/>
    </row>
    <row r="45" spans="1:10" ht="12.75">
      <c r="A45" s="80" t="s">
        <v>76</v>
      </c>
      <c r="B45" s="80"/>
      <c r="C45" s="80"/>
      <c r="D45" s="80"/>
      <c r="E45" s="80"/>
      <c r="F45" s="80"/>
      <c r="G45" s="3">
        <v>225</v>
      </c>
      <c r="H45" s="81">
        <v>20000</v>
      </c>
      <c r="I45" s="82"/>
      <c r="J45" s="83"/>
    </row>
    <row r="46" spans="1:10" ht="12.75">
      <c r="A46" s="80" t="s">
        <v>77</v>
      </c>
      <c r="B46" s="80"/>
      <c r="C46" s="80"/>
      <c r="D46" s="80"/>
      <c r="E46" s="80"/>
      <c r="F46" s="80"/>
      <c r="G46" s="3">
        <v>226</v>
      </c>
      <c r="H46" s="81">
        <v>30000</v>
      </c>
      <c r="I46" s="82"/>
      <c r="J46" s="83"/>
    </row>
    <row r="47" spans="1:10" ht="12.75">
      <c r="A47" s="84" t="s">
        <v>13</v>
      </c>
      <c r="B47" s="84"/>
      <c r="C47" s="84"/>
      <c r="D47" s="84"/>
      <c r="E47" s="84"/>
      <c r="F47" s="84"/>
      <c r="G47" s="6">
        <v>290</v>
      </c>
      <c r="H47" s="85">
        <v>5000</v>
      </c>
      <c r="I47" s="86"/>
      <c r="J47" s="87"/>
    </row>
    <row r="48" spans="1:10" ht="12.75">
      <c r="A48" s="84" t="s">
        <v>14</v>
      </c>
      <c r="B48" s="84"/>
      <c r="C48" s="84"/>
      <c r="D48" s="84"/>
      <c r="E48" s="84"/>
      <c r="F48" s="84"/>
      <c r="G48" s="6">
        <v>300</v>
      </c>
      <c r="H48" s="85">
        <f>H49+H50</f>
        <v>1089000</v>
      </c>
      <c r="I48" s="86"/>
      <c r="J48" s="87"/>
    </row>
    <row r="49" spans="1:10" ht="12.75">
      <c r="A49" s="80" t="s">
        <v>15</v>
      </c>
      <c r="B49" s="80"/>
      <c r="C49" s="80"/>
      <c r="D49" s="80"/>
      <c r="E49" s="80"/>
      <c r="F49" s="80"/>
      <c r="G49" s="3">
        <v>310</v>
      </c>
      <c r="H49" s="81">
        <v>80000</v>
      </c>
      <c r="I49" s="82"/>
      <c r="J49" s="83"/>
    </row>
    <row r="50" spans="1:10" ht="12.75">
      <c r="A50" s="80" t="s">
        <v>16</v>
      </c>
      <c r="B50" s="80"/>
      <c r="C50" s="80"/>
      <c r="D50" s="80"/>
      <c r="E50" s="80"/>
      <c r="F50" s="80"/>
      <c r="G50" s="3">
        <v>340</v>
      </c>
      <c r="H50" s="81">
        <v>1009000</v>
      </c>
      <c r="I50" s="82"/>
      <c r="J50" s="83"/>
    </row>
    <row r="51" spans="1:10" ht="12.75">
      <c r="A51" s="84" t="s">
        <v>17</v>
      </c>
      <c r="B51" s="84"/>
      <c r="C51" s="84"/>
      <c r="D51" s="84"/>
      <c r="E51" s="84"/>
      <c r="F51" s="84"/>
      <c r="G51" s="6">
        <v>800</v>
      </c>
      <c r="H51" s="85">
        <f>H36+H40+H47+H48</f>
        <v>1358700</v>
      </c>
      <c r="I51" s="86"/>
      <c r="J51" s="87"/>
    </row>
    <row r="54" spans="1:7" ht="12.75">
      <c r="A54" t="s">
        <v>25</v>
      </c>
      <c r="G54" t="s">
        <v>111</v>
      </c>
    </row>
    <row r="56" spans="1:7" ht="12.75">
      <c r="A56" t="s">
        <v>108</v>
      </c>
      <c r="E56" s="5"/>
      <c r="G56" t="s">
        <v>104</v>
      </c>
    </row>
    <row r="57" ht="12.75">
      <c r="E57" s="5"/>
    </row>
    <row r="58" ht="12.75">
      <c r="A58" s="4" t="s">
        <v>109</v>
      </c>
    </row>
  </sheetData>
  <sheetProtection/>
  <mergeCells count="57">
    <mergeCell ref="F2:J2"/>
    <mergeCell ref="F3:J3"/>
    <mergeCell ref="H1:J1"/>
    <mergeCell ref="A50:F50"/>
    <mergeCell ref="H50:J50"/>
    <mergeCell ref="A51:F51"/>
    <mergeCell ref="H51:J51"/>
    <mergeCell ref="A48:F48"/>
    <mergeCell ref="H48:J48"/>
    <mergeCell ref="A49:F49"/>
    <mergeCell ref="H49:J49"/>
    <mergeCell ref="A47:F47"/>
    <mergeCell ref="H47:J47"/>
    <mergeCell ref="A46:F46"/>
    <mergeCell ref="H46:J46"/>
    <mergeCell ref="A44:F44"/>
    <mergeCell ref="H44:J44"/>
    <mergeCell ref="A45:F45"/>
    <mergeCell ref="H45:J45"/>
    <mergeCell ref="A42:F42"/>
    <mergeCell ref="H42:J42"/>
    <mergeCell ref="A43:F43"/>
    <mergeCell ref="H43:J43"/>
    <mergeCell ref="A40:F40"/>
    <mergeCell ref="H40:J40"/>
    <mergeCell ref="A41:F41"/>
    <mergeCell ref="H41:J41"/>
    <mergeCell ref="A38:F38"/>
    <mergeCell ref="H38:J38"/>
    <mergeCell ref="A39:F39"/>
    <mergeCell ref="H39:J39"/>
    <mergeCell ref="A36:F36"/>
    <mergeCell ref="H36:J36"/>
    <mergeCell ref="A37:F37"/>
    <mergeCell ref="H37:J37"/>
    <mergeCell ref="A35:F35"/>
    <mergeCell ref="H35:J35"/>
    <mergeCell ref="A32:E32"/>
    <mergeCell ref="F32:G32"/>
    <mergeCell ref="H32:J32"/>
    <mergeCell ref="A30:E30"/>
    <mergeCell ref="F30:G30"/>
    <mergeCell ref="H30:J30"/>
    <mergeCell ref="A31:E31"/>
    <mergeCell ref="F31:G31"/>
    <mergeCell ref="H31:J31"/>
    <mergeCell ref="A29:E29"/>
    <mergeCell ref="F29:G29"/>
    <mergeCell ref="H29:J29"/>
    <mergeCell ref="F4:J4"/>
    <mergeCell ref="F5:J5"/>
    <mergeCell ref="F6:J6"/>
    <mergeCell ref="F7:J7"/>
    <mergeCell ref="F8:J8"/>
    <mergeCell ref="A14:J14"/>
    <mergeCell ref="A15:J15"/>
    <mergeCell ref="A16:J16"/>
  </mergeCells>
  <printOptions/>
  <pageMargins left="0.7874015748031497" right="0.18" top="0.3937007874015748" bottom="0.29" header="0.5118110236220472" footer="0.2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20" zoomScaleSheetLayoutView="120" zoomScalePageLayoutView="0" workbookViewId="0" topLeftCell="A1">
      <selection activeCell="A33" sqref="A33:D33"/>
    </sheetView>
  </sheetViews>
  <sheetFormatPr defaultColWidth="9.00390625" defaultRowHeight="12.75"/>
  <cols>
    <col min="1" max="1" width="3.00390625" style="23" customWidth="1"/>
    <col min="2" max="2" width="25.875" style="23" customWidth="1"/>
    <col min="3" max="3" width="14.00390625" style="23" customWidth="1"/>
    <col min="4" max="4" width="13.625" style="23" customWidth="1"/>
    <col min="5" max="5" width="13.75390625" style="23" customWidth="1"/>
    <col min="6" max="6" width="14.125" style="23" customWidth="1"/>
    <col min="7" max="16384" width="9.125" style="23" customWidth="1"/>
  </cols>
  <sheetData>
    <row r="1" spans="1:6" s="22" customFormat="1" ht="13.5" customHeight="1">
      <c r="A1" s="147" t="s">
        <v>61</v>
      </c>
      <c r="B1" s="147"/>
      <c r="C1" s="147"/>
      <c r="D1" s="147"/>
      <c r="E1" s="147"/>
      <c r="F1" s="147"/>
    </row>
    <row r="2" spans="1:6" s="21" customFormat="1" ht="12.75" customHeight="1">
      <c r="A2" s="148" t="s">
        <v>59</v>
      </c>
      <c r="B2" s="148"/>
      <c r="C2" s="148"/>
      <c r="D2" s="148"/>
      <c r="E2" s="148"/>
      <c r="F2" s="148"/>
    </row>
    <row r="3" s="21" customFormat="1" ht="18" customHeight="1"/>
    <row r="4" spans="5:6" ht="11.25" customHeight="1">
      <c r="E4" s="143" t="s">
        <v>28</v>
      </c>
      <c r="F4" s="143"/>
    </row>
    <row r="5" spans="1:6" ht="0.75" customHeight="1">
      <c r="A5" s="59"/>
      <c r="B5" s="60"/>
      <c r="C5" s="61"/>
      <c r="D5" s="61"/>
      <c r="E5" s="61"/>
      <c r="F5" s="61"/>
    </row>
    <row r="6" spans="1:2" s="10" customFormat="1" ht="14.25">
      <c r="A6" s="13" t="s">
        <v>81</v>
      </c>
      <c r="B6" s="13"/>
    </row>
    <row r="7" spans="1:6" s="12" customFormat="1" ht="11.25">
      <c r="A7" s="31" t="s">
        <v>29</v>
      </c>
      <c r="B7" s="32"/>
      <c r="C7" s="33" t="s">
        <v>35</v>
      </c>
      <c r="D7" s="34" t="s">
        <v>36</v>
      </c>
      <c r="E7" s="34" t="s">
        <v>37</v>
      </c>
      <c r="F7" s="35" t="s">
        <v>38</v>
      </c>
    </row>
    <row r="8" spans="1:6" s="12" customFormat="1" ht="11.25">
      <c r="A8" s="36"/>
      <c r="B8" s="37"/>
      <c r="C8" s="38" t="s">
        <v>39</v>
      </c>
      <c r="D8" s="39" t="s">
        <v>40</v>
      </c>
      <c r="E8" s="40" t="s">
        <v>40</v>
      </c>
      <c r="F8" s="41" t="s">
        <v>41</v>
      </c>
    </row>
    <row r="9" spans="1:6" s="12" customFormat="1" ht="11.25">
      <c r="A9" s="31" t="s">
        <v>30</v>
      </c>
      <c r="B9" s="32" t="s">
        <v>42</v>
      </c>
      <c r="C9" s="33">
        <v>3</v>
      </c>
      <c r="D9" s="42"/>
      <c r="E9" s="43"/>
      <c r="F9" s="43"/>
    </row>
    <row r="10" spans="1:6" s="12" customFormat="1" ht="5.25" customHeight="1">
      <c r="A10" s="44"/>
      <c r="B10" s="37"/>
      <c r="C10" s="38"/>
      <c r="D10" s="45"/>
      <c r="E10" s="46"/>
      <c r="F10" s="47"/>
    </row>
    <row r="11" spans="1:6" s="12" customFormat="1" ht="11.25">
      <c r="A11" s="31" t="s">
        <v>32</v>
      </c>
      <c r="B11" s="32" t="s">
        <v>43</v>
      </c>
      <c r="C11" s="33">
        <v>0</v>
      </c>
      <c r="D11" s="48"/>
      <c r="E11" s="49"/>
      <c r="F11" s="43"/>
    </row>
    <row r="12" spans="1:6" s="12" customFormat="1" ht="11.25">
      <c r="A12" s="44"/>
      <c r="B12" s="37" t="s">
        <v>44</v>
      </c>
      <c r="C12" s="38"/>
      <c r="D12" s="40"/>
      <c r="E12" s="46"/>
      <c r="F12" s="47"/>
    </row>
    <row r="13" spans="1:6" s="12" customFormat="1" ht="11.25">
      <c r="A13" s="44"/>
      <c r="B13" s="37" t="s">
        <v>45</v>
      </c>
      <c r="C13" s="38">
        <v>3</v>
      </c>
      <c r="D13" s="40"/>
      <c r="E13" s="46">
        <v>4444.44</v>
      </c>
      <c r="F13" s="46">
        <v>160000</v>
      </c>
    </row>
    <row r="14" spans="1:6" s="12" customFormat="1" ht="11.25">
      <c r="A14" s="31" t="s">
        <v>33</v>
      </c>
      <c r="B14" s="32" t="s">
        <v>46</v>
      </c>
      <c r="C14" s="50"/>
      <c r="D14" s="51"/>
      <c r="E14" s="52"/>
      <c r="F14" s="53"/>
    </row>
    <row r="15" spans="1:6" s="12" customFormat="1" ht="11.25">
      <c r="A15" s="44"/>
      <c r="B15" s="37" t="s">
        <v>47</v>
      </c>
      <c r="C15" s="40" t="s">
        <v>31</v>
      </c>
      <c r="D15" s="40"/>
      <c r="E15" s="46"/>
      <c r="F15" s="46"/>
    </row>
    <row r="16" spans="1:6" s="12" customFormat="1" ht="11.25">
      <c r="A16" s="31" t="s">
        <v>34</v>
      </c>
      <c r="B16" s="32" t="s">
        <v>48</v>
      </c>
      <c r="C16" s="50"/>
      <c r="D16" s="51"/>
      <c r="E16" s="52"/>
      <c r="F16" s="53"/>
    </row>
    <row r="17" spans="1:6" s="12" customFormat="1" ht="11.25">
      <c r="A17" s="54"/>
      <c r="B17" s="55" t="s">
        <v>49</v>
      </c>
      <c r="C17" s="40" t="s">
        <v>31</v>
      </c>
      <c r="D17" s="40"/>
      <c r="E17" s="46"/>
      <c r="F17" s="56"/>
    </row>
    <row r="18" spans="1:6" s="12" customFormat="1" ht="3" customHeight="1">
      <c r="A18" s="31"/>
      <c r="B18" s="32"/>
      <c r="C18" s="34"/>
      <c r="D18" s="35"/>
      <c r="E18" s="43"/>
      <c r="F18" s="49"/>
    </row>
    <row r="19" spans="1:6" s="12" customFormat="1" ht="11.25">
      <c r="A19" s="44"/>
      <c r="B19" s="37" t="s">
        <v>11</v>
      </c>
      <c r="C19" s="57">
        <f>C11+C9</f>
        <v>3</v>
      </c>
      <c r="D19" s="57">
        <f>D11+D9</f>
        <v>0</v>
      </c>
      <c r="E19" s="47">
        <v>4444.4</v>
      </c>
      <c r="F19" s="58">
        <v>160000</v>
      </c>
    </row>
    <row r="20" s="10" customFormat="1" ht="12.75"/>
    <row r="21" spans="1:3" s="10" customFormat="1" ht="14.25">
      <c r="A21" s="13" t="s">
        <v>82</v>
      </c>
      <c r="B21" s="13"/>
      <c r="C21" s="13"/>
    </row>
    <row r="22" spans="1:2" s="10" customFormat="1" ht="12.75">
      <c r="A22" s="149" t="s">
        <v>121</v>
      </c>
      <c r="B22" s="149"/>
    </row>
    <row r="23" spans="1:2" s="10" customFormat="1" ht="12" customHeight="1">
      <c r="A23" s="25"/>
      <c r="B23" s="25"/>
    </row>
    <row r="24" s="10" customFormat="1" ht="12.75" hidden="1"/>
    <row r="25" spans="1:2" s="10" customFormat="1" ht="14.25">
      <c r="A25" s="13" t="s">
        <v>85</v>
      </c>
      <c r="B25" s="13"/>
    </row>
    <row r="26" spans="1:6" s="12" customFormat="1" ht="12.75" customHeight="1">
      <c r="A26" s="133" t="s">
        <v>52</v>
      </c>
      <c r="B26" s="134"/>
      <c r="C26" s="134"/>
      <c r="D26" s="135"/>
      <c r="E26" s="133" t="s">
        <v>50</v>
      </c>
      <c r="F26" s="135"/>
    </row>
    <row r="27" spans="1:6" s="12" customFormat="1" ht="12.75" customHeight="1">
      <c r="A27" s="137" t="s">
        <v>66</v>
      </c>
      <c r="B27" s="138"/>
      <c r="C27" s="138"/>
      <c r="D27" s="139"/>
      <c r="E27" s="141">
        <v>20000</v>
      </c>
      <c r="F27" s="142"/>
    </row>
    <row r="28" spans="1:6" s="12" customFormat="1" ht="12.75" customHeight="1">
      <c r="A28" s="137" t="s">
        <v>58</v>
      </c>
      <c r="B28" s="138"/>
      <c r="C28" s="138"/>
      <c r="D28" s="139"/>
      <c r="E28" s="131">
        <f>SUM(E27:E27)</f>
        <v>20000</v>
      </c>
      <c r="F28" s="132"/>
    </row>
    <row r="29" s="12" customFormat="1" ht="9" customHeight="1"/>
    <row r="30" spans="1:2" s="10" customFormat="1" ht="12.75" hidden="1">
      <c r="A30" s="25"/>
      <c r="B30" s="25"/>
    </row>
    <row r="31" spans="1:2" s="10" customFormat="1" ht="14.25">
      <c r="A31" s="13" t="s">
        <v>87</v>
      </c>
      <c r="B31" s="13"/>
    </row>
    <row r="32" spans="1:6" s="12" customFormat="1" ht="12.75" customHeight="1">
      <c r="A32" s="133" t="s">
        <v>52</v>
      </c>
      <c r="B32" s="134"/>
      <c r="C32" s="134"/>
      <c r="D32" s="135"/>
      <c r="E32" s="133" t="s">
        <v>50</v>
      </c>
      <c r="F32" s="135"/>
    </row>
    <row r="33" spans="1:6" s="12" customFormat="1" ht="12.75" customHeight="1">
      <c r="A33" s="137" t="s">
        <v>115</v>
      </c>
      <c r="B33" s="138"/>
      <c r="C33" s="138"/>
      <c r="D33" s="139"/>
      <c r="E33" s="141">
        <v>20000</v>
      </c>
      <c r="F33" s="142"/>
    </row>
    <row r="34" spans="1:6" s="12" customFormat="1" ht="12.75" customHeight="1">
      <c r="A34" s="137" t="s">
        <v>88</v>
      </c>
      <c r="B34" s="138"/>
      <c r="C34" s="138"/>
      <c r="D34" s="139"/>
      <c r="E34" s="141">
        <v>10000</v>
      </c>
      <c r="F34" s="142"/>
    </row>
    <row r="35" spans="1:6" s="12" customFormat="1" ht="12.75" customHeight="1">
      <c r="A35" s="137" t="s">
        <v>58</v>
      </c>
      <c r="B35" s="138"/>
      <c r="C35" s="138"/>
      <c r="D35" s="139"/>
      <c r="E35" s="131">
        <f>SUM(E33:F34)</f>
        <v>30000</v>
      </c>
      <c r="F35" s="132"/>
    </row>
    <row r="36" spans="1:6" s="10" customFormat="1" ht="12.75">
      <c r="A36" s="15"/>
      <c r="B36" s="15"/>
      <c r="C36" s="16"/>
      <c r="D36" s="17"/>
      <c r="E36" s="18"/>
      <c r="F36" s="18"/>
    </row>
    <row r="37" spans="1:2" s="10" customFormat="1" ht="15.75" customHeight="1">
      <c r="A37" s="13" t="s">
        <v>89</v>
      </c>
      <c r="B37" s="13"/>
    </row>
    <row r="38" spans="1:2" s="10" customFormat="1" ht="1.5" customHeight="1">
      <c r="A38" s="13"/>
      <c r="B38" s="13"/>
    </row>
    <row r="39" spans="1:6" s="12" customFormat="1" ht="11.25">
      <c r="A39" s="133" t="s">
        <v>52</v>
      </c>
      <c r="B39" s="134"/>
      <c r="C39" s="134" t="s">
        <v>53</v>
      </c>
      <c r="D39" s="135" t="s">
        <v>54</v>
      </c>
      <c r="E39" s="136" t="s">
        <v>50</v>
      </c>
      <c r="F39" s="136"/>
    </row>
    <row r="40" spans="1:6" s="12" customFormat="1" ht="11.25">
      <c r="A40" s="137" t="s">
        <v>114</v>
      </c>
      <c r="B40" s="138"/>
      <c r="C40" s="138"/>
      <c r="D40" s="139"/>
      <c r="E40" s="140">
        <v>5000</v>
      </c>
      <c r="F40" s="140"/>
    </row>
    <row r="41" spans="1:6" s="12" customFormat="1" ht="14.25" customHeight="1">
      <c r="A41" s="128" t="s">
        <v>51</v>
      </c>
      <c r="B41" s="129"/>
      <c r="C41" s="129"/>
      <c r="D41" s="130"/>
      <c r="E41" s="131">
        <f>SUM(E40:E40)</f>
        <v>5000</v>
      </c>
      <c r="F41" s="132"/>
    </row>
    <row r="42" spans="1:6" s="12" customFormat="1" ht="14.25" customHeight="1">
      <c r="A42" s="14"/>
      <c r="B42" s="14"/>
      <c r="C42" s="14"/>
      <c r="D42" s="14"/>
      <c r="E42" s="11"/>
      <c r="F42" s="11"/>
    </row>
    <row r="43" spans="1:5" s="10" customFormat="1" ht="14.25">
      <c r="A43" s="13" t="s">
        <v>78</v>
      </c>
      <c r="B43" s="13"/>
      <c r="C43" s="13"/>
      <c r="D43" s="13"/>
      <c r="E43" s="12"/>
    </row>
    <row r="44" spans="1:6" s="12" customFormat="1" ht="11.25">
      <c r="A44" s="133" t="s">
        <v>52</v>
      </c>
      <c r="B44" s="134"/>
      <c r="C44" s="134" t="s">
        <v>53</v>
      </c>
      <c r="D44" s="135" t="s">
        <v>54</v>
      </c>
      <c r="E44" s="136" t="s">
        <v>50</v>
      </c>
      <c r="F44" s="136"/>
    </row>
    <row r="45" spans="1:6" s="12" customFormat="1" ht="11.25">
      <c r="A45" s="137" t="s">
        <v>62</v>
      </c>
      <c r="B45" s="138"/>
      <c r="C45" s="138"/>
      <c r="D45" s="139"/>
      <c r="E45" s="140">
        <v>40000</v>
      </c>
      <c r="F45" s="140"/>
    </row>
    <row r="46" spans="1:6" s="12" customFormat="1" ht="11.25">
      <c r="A46" s="137" t="s">
        <v>107</v>
      </c>
      <c r="B46" s="138"/>
      <c r="C46" s="138"/>
      <c r="D46" s="139"/>
      <c r="E46" s="140">
        <v>10000</v>
      </c>
      <c r="F46" s="140"/>
    </row>
    <row r="47" spans="1:6" s="12" customFormat="1" ht="11.25">
      <c r="A47" s="137" t="s">
        <v>86</v>
      </c>
      <c r="B47" s="138"/>
      <c r="C47" s="138"/>
      <c r="D47" s="139"/>
      <c r="E47" s="140">
        <v>18000</v>
      </c>
      <c r="F47" s="140"/>
    </row>
    <row r="48" spans="1:6" s="12" customFormat="1" ht="11.25">
      <c r="A48" s="137" t="s">
        <v>118</v>
      </c>
      <c r="B48" s="138"/>
      <c r="C48" s="138"/>
      <c r="D48" s="139"/>
      <c r="E48" s="140">
        <v>12000</v>
      </c>
      <c r="F48" s="140"/>
    </row>
    <row r="49" spans="1:6" s="12" customFormat="1" ht="11.25">
      <c r="A49" s="137"/>
      <c r="B49" s="138"/>
      <c r="C49" s="138"/>
      <c r="D49" s="139"/>
      <c r="E49" s="140"/>
      <c r="F49" s="140"/>
    </row>
    <row r="50" spans="1:6" s="12" customFormat="1" ht="11.25">
      <c r="A50" s="128" t="s">
        <v>51</v>
      </c>
      <c r="B50" s="129"/>
      <c r="C50" s="129"/>
      <c r="D50" s="130"/>
      <c r="E50" s="131">
        <f>SUM(E45:E49)</f>
        <v>80000</v>
      </c>
      <c r="F50" s="132"/>
    </row>
    <row r="51" spans="1:6" s="12" customFormat="1" ht="11.25">
      <c r="A51" s="14"/>
      <c r="B51" s="14"/>
      <c r="C51" s="14"/>
      <c r="D51" s="14"/>
      <c r="E51" s="11"/>
      <c r="F51" s="11"/>
    </row>
    <row r="52" spans="1:6" s="10" customFormat="1" ht="1.5" customHeight="1">
      <c r="A52" s="15"/>
      <c r="B52" s="15"/>
      <c r="C52" s="16"/>
      <c r="D52" s="17"/>
      <c r="E52" s="18"/>
      <c r="F52" s="18"/>
    </row>
    <row r="53" spans="1:4" s="10" customFormat="1" ht="14.25">
      <c r="A53" s="13" t="s">
        <v>79</v>
      </c>
      <c r="B53" s="13"/>
      <c r="C53" s="13"/>
      <c r="D53" s="13"/>
    </row>
    <row r="54" spans="1:6" s="12" customFormat="1" ht="11.25">
      <c r="A54" s="133" t="s">
        <v>52</v>
      </c>
      <c r="B54" s="134"/>
      <c r="C54" s="134" t="s">
        <v>53</v>
      </c>
      <c r="D54" s="135" t="s">
        <v>54</v>
      </c>
      <c r="E54" s="136" t="s">
        <v>50</v>
      </c>
      <c r="F54" s="136"/>
    </row>
    <row r="55" spans="1:6" s="12" customFormat="1" ht="11.25">
      <c r="A55" s="137" t="s">
        <v>64</v>
      </c>
      <c r="B55" s="138"/>
      <c r="C55" s="138"/>
      <c r="D55" s="139"/>
      <c r="E55" s="140">
        <v>30000</v>
      </c>
      <c r="F55" s="140"/>
    </row>
    <row r="56" spans="1:6" s="12" customFormat="1" ht="11.25">
      <c r="A56" s="137" t="s">
        <v>63</v>
      </c>
      <c r="B56" s="138"/>
      <c r="C56" s="138"/>
      <c r="D56" s="139"/>
      <c r="E56" s="140">
        <v>27000</v>
      </c>
      <c r="F56" s="140"/>
    </row>
    <row r="57" spans="1:6" s="12" customFormat="1" ht="11.25">
      <c r="A57" s="137" t="s">
        <v>67</v>
      </c>
      <c r="B57" s="138"/>
      <c r="C57" s="138"/>
      <c r="D57" s="139"/>
      <c r="E57" s="140">
        <v>20000</v>
      </c>
      <c r="F57" s="140"/>
    </row>
    <row r="58" spans="1:6" s="12" customFormat="1" ht="11.25">
      <c r="A58" s="137" t="s">
        <v>60</v>
      </c>
      <c r="B58" s="138"/>
      <c r="C58" s="138"/>
      <c r="D58" s="139"/>
      <c r="E58" s="140">
        <v>10000</v>
      </c>
      <c r="F58" s="140"/>
    </row>
    <row r="59" spans="1:6" s="12" customFormat="1" ht="11.25">
      <c r="A59" s="137"/>
      <c r="B59" s="138"/>
      <c r="C59" s="138"/>
      <c r="D59" s="139"/>
      <c r="E59" s="140"/>
      <c r="F59" s="140"/>
    </row>
    <row r="60" spans="1:6" s="12" customFormat="1" ht="11.25">
      <c r="A60" s="128" t="s">
        <v>51</v>
      </c>
      <c r="B60" s="129"/>
      <c r="C60" s="129"/>
      <c r="D60" s="130"/>
      <c r="E60" s="131">
        <f>SUM(E55:E59)</f>
        <v>87000</v>
      </c>
      <c r="F60" s="132"/>
    </row>
    <row r="61" spans="1:6" s="10" customFormat="1" ht="12" customHeight="1">
      <c r="A61" s="19"/>
      <c r="B61" s="19"/>
      <c r="C61" s="20"/>
      <c r="D61" s="20"/>
      <c r="E61" s="20"/>
      <c r="F61" s="20"/>
    </row>
    <row r="62" spans="1:6" s="10" customFormat="1" ht="12.75" hidden="1">
      <c r="A62" s="19"/>
      <c r="C62" s="20"/>
      <c r="D62" s="20"/>
      <c r="E62" s="20"/>
      <c r="F62" s="20"/>
    </row>
    <row r="63" spans="1:4" s="10" customFormat="1" ht="14.25">
      <c r="A63" s="13" t="s">
        <v>80</v>
      </c>
      <c r="B63" s="13"/>
      <c r="C63" s="13"/>
      <c r="D63" s="13"/>
    </row>
    <row r="64" spans="1:6" s="27" customFormat="1" ht="3" customHeight="1">
      <c r="A64" s="26"/>
      <c r="B64" s="26"/>
      <c r="C64" s="26"/>
      <c r="D64" s="26"/>
      <c r="E64" s="26"/>
      <c r="F64" s="26"/>
    </row>
    <row r="65" spans="1:6" s="12" customFormat="1" ht="22.5">
      <c r="A65" s="136"/>
      <c r="B65" s="136"/>
      <c r="C65" s="28" t="s">
        <v>55</v>
      </c>
      <c r="D65" s="29" t="s">
        <v>56</v>
      </c>
      <c r="E65" s="146" t="s">
        <v>57</v>
      </c>
      <c r="F65" s="146"/>
    </row>
    <row r="66" spans="1:6" s="12" customFormat="1" ht="14.25" customHeight="1">
      <c r="A66" s="137" t="s">
        <v>65</v>
      </c>
      <c r="B66" s="139"/>
      <c r="C66" s="30">
        <v>32</v>
      </c>
      <c r="D66" s="24" t="s">
        <v>122</v>
      </c>
      <c r="E66" s="131">
        <v>922000</v>
      </c>
      <c r="F66" s="132"/>
    </row>
    <row r="67" s="10" customFormat="1" ht="12.75"/>
    <row r="68" spans="1:6" s="10" customFormat="1" ht="15">
      <c r="A68" s="77" t="s">
        <v>116</v>
      </c>
      <c r="B68" s="78"/>
      <c r="C68" s="77"/>
      <c r="D68" s="77"/>
      <c r="E68" s="144" t="s">
        <v>117</v>
      </c>
      <c r="F68" s="144"/>
    </row>
    <row r="69" s="10" customFormat="1" ht="12.75"/>
    <row r="70" spans="1:2" s="10" customFormat="1" ht="12.75">
      <c r="A70" s="145" t="s">
        <v>90</v>
      </c>
      <c r="B70" s="145"/>
    </row>
  </sheetData>
  <sheetProtection/>
  <mergeCells count="58">
    <mergeCell ref="A2:F2"/>
    <mergeCell ref="A1:F1"/>
    <mergeCell ref="E4:F4"/>
    <mergeCell ref="E28:F28"/>
    <mergeCell ref="A33:D33"/>
    <mergeCell ref="E33:F33"/>
    <mergeCell ref="A22:B22"/>
    <mergeCell ref="A55:D55"/>
    <mergeCell ref="E55:F55"/>
    <mergeCell ref="A54:D54"/>
    <mergeCell ref="E54:F54"/>
    <mergeCell ref="A50:D50"/>
    <mergeCell ref="E50:F50"/>
    <mergeCell ref="A45:D45"/>
    <mergeCell ref="E45:F45"/>
    <mergeCell ref="E46:F46"/>
    <mergeCell ref="A49:D49"/>
    <mergeCell ref="E49:F49"/>
    <mergeCell ref="A46:D46"/>
    <mergeCell ref="A48:D48"/>
    <mergeCell ref="E48:F48"/>
    <mergeCell ref="E65:F65"/>
    <mergeCell ref="A66:B66"/>
    <mergeCell ref="E66:F66"/>
    <mergeCell ref="A59:D59"/>
    <mergeCell ref="E59:F59"/>
    <mergeCell ref="A60:D60"/>
    <mergeCell ref="E60:F60"/>
    <mergeCell ref="A56:D56"/>
    <mergeCell ref="E56:F56"/>
    <mergeCell ref="A57:D57"/>
    <mergeCell ref="E57:F57"/>
    <mergeCell ref="A58:D58"/>
    <mergeCell ref="A32:D32"/>
    <mergeCell ref="E32:F32"/>
    <mergeCell ref="A26:D26"/>
    <mergeCell ref="E26:F26"/>
    <mergeCell ref="A27:D27"/>
    <mergeCell ref="E27:F27"/>
    <mergeCell ref="A28:D28"/>
    <mergeCell ref="A34:D34"/>
    <mergeCell ref="E34:F34"/>
    <mergeCell ref="A35:D35"/>
    <mergeCell ref="E35:F35"/>
    <mergeCell ref="A39:D39"/>
    <mergeCell ref="E39:F39"/>
    <mergeCell ref="A40:D40"/>
    <mergeCell ref="E40:F40"/>
    <mergeCell ref="A41:D41"/>
    <mergeCell ref="E41:F41"/>
    <mergeCell ref="A47:D47"/>
    <mergeCell ref="E47:F47"/>
    <mergeCell ref="A44:D44"/>
    <mergeCell ref="E44:F44"/>
    <mergeCell ref="E58:F58"/>
    <mergeCell ref="E68:F68"/>
    <mergeCell ref="A70:B70"/>
    <mergeCell ref="A65:B65"/>
  </mergeCells>
  <printOptions/>
  <pageMargins left="0.7874015748031497" right="0.3937007874015748" top="0.3937007874015748" bottom="0.3937007874015748" header="0.33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Евгения</cp:lastModifiedBy>
  <cp:lastPrinted>2011-01-19T14:43:34Z</cp:lastPrinted>
  <dcterms:created xsi:type="dcterms:W3CDTF">2009-01-13T09:06:33Z</dcterms:created>
  <dcterms:modified xsi:type="dcterms:W3CDTF">2011-03-30T10:23:24Z</dcterms:modified>
  <cp:category/>
  <cp:version/>
  <cp:contentType/>
  <cp:contentStatus/>
</cp:coreProperties>
</file>